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definedNames>
    <definedName name="OLE_LINK3" localSheetId="0">Лист1!$A$5</definedName>
    <definedName name="OLE_LINK4" localSheetId="0">Лист1!#REF!</definedName>
    <definedName name="Print_Titles" localSheetId="0" hidden="0">Лист1!$9:$9</definedName>
    <definedName name="_xlnm.Print_Area" localSheetId="0">Лист1!$A$1:$E$23</definedName>
  </definedNames>
  <calcPr/>
</workbook>
</file>

<file path=xl/sharedStrings.xml><?xml version="1.0" encoding="utf-8"?>
<sst xmlns="http://schemas.openxmlformats.org/spreadsheetml/2006/main" count="36" uniqueCount="36">
  <si>
    <t xml:space="preserve">Приложение 1 
к муниципальному правовому акту города Владивостока 
от __________ №______</t>
  </si>
  <si>
    <t xml:space="preserve">«Приложение 1  
к муниципальному правовому акту города Владивостока 
от 23.12.2025 № 204-МПА 
</t>
  </si>
  <si>
    <t xml:space="preserve">Источники 
внутреннего финансирования дефицита бюджета Владивостокского городского округа на 2026 год и
 плановый период 2027 и 2028 годов</t>
  </si>
  <si>
    <t xml:space="preserve">Код бюджетной классификации Российской Федерации</t>
  </si>
  <si>
    <t xml:space="preserve">Наименование источников</t>
  </si>
  <si>
    <t xml:space="preserve">Сумма, в рублях       </t>
  </si>
  <si>
    <t xml:space="preserve">2026 год</t>
  </si>
  <si>
    <t xml:space="preserve">2027 год</t>
  </si>
  <si>
    <t xml:space="preserve">2028 год</t>
  </si>
  <si>
    <t xml:space="preserve">952 01 02 00 00 04 0000 000</t>
  </si>
  <si>
    <t xml:space="preserve">Кредиты кредитных организаций в валюте Российской Федерации</t>
  </si>
  <si>
    <t xml:space="preserve">952 01 02 00 00 04 0000 710</t>
  </si>
  <si>
    <t xml:space="preserve">Получение кредитов от кредитных организаций бюджетами городских округов в валюте Российской Федерации</t>
  </si>
  <si>
    <t xml:space="preserve">952 01 02 00 00 04 0000 810</t>
  </si>
  <si>
    <t xml:space="preserve">Погашение бюджетами городских округов кредитов от кредитных организаций в валюте Российской Федерации</t>
  </si>
  <si>
    <t xml:space="preserve">952 01 03 01 00 00 0000 000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</si>
  <si>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</si>
  <si>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 xml:space="preserve">952 01 03 01 00 04 0000 710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</si>
  <si>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Федерации, в том числе на пополнение остатков средств на счетах местных бюджетов</t>
  </si>
  <si>
    <t xml:space="preserve">952 01 03 01 00 04 0000 810</t>
  </si>
  <si>
    <t xml:space="preserve">Погашение бюджетами городских округов  кредитов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</si>
  <si>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 xml:space="preserve">952 01 05 00 00 00 0000 000</t>
  </si>
  <si>
    <t xml:space="preserve">Изменение остатков средств на счетах по учету средств бюджета</t>
  </si>
  <si>
    <t xml:space="preserve">952 01 05 02 01 04 0000 510</t>
  </si>
  <si>
    <t xml:space="preserve">Увеличение прочих остатков денежных средств бюджетов городских округов</t>
  </si>
  <si>
    <t xml:space="preserve">952 01 05 02 01 04 0000 610</t>
  </si>
  <si>
    <t xml:space="preserve">Уменьшение прочих остатков денежных средств бюджетов городских округов</t>
  </si>
  <si>
    <t xml:space="preserve">952 01 06 00 00 00 0000 000</t>
  </si>
  <si>
    <t xml:space="preserve">Иные источники внутреннего финансирования дефицитов бюджетов</t>
  </si>
  <si>
    <t xml:space="preserve">952 01 06 10 00 00 0000 000</t>
  </si>
  <si>
    <t xml:space="preserve">Операции по управлению остатками средств на единых счетах бюджетов</t>
  </si>
  <si>
    <t xml:space="preserve">952 01 06 10 02 04 0002 550</t>
  </si>
  <si>
    <t xml:space="preserve"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
</t>
  </si>
  <si>
    <t xml:space="preserve">Итого источников </t>
  </si>
  <si>
    <t>Доходы</t>
  </si>
  <si>
    <t>Расходы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</si>
</sst>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_ ;\-#,##0.00\ "/>
  </numFmts>
  <fonts count="9">
    <font>
      <sz val="10.000000"/>
      <color theme="1"/>
      <name val="Arial Cyr"/>
    </font>
    <font>
      <sz val="14.000000"/>
      <name val="Arial Cyr"/>
    </font>
    <font>
      <sz val="13.000000"/>
      <name val="Times New Roman"/>
    </font>
    <font>
      <sz val="18.000000"/>
      <name val="Times New Roman"/>
    </font>
    <font>
      <sz val="18.000000"/>
      <name val="Arial Cyr"/>
    </font>
    <font>
      <sz val="16.000000"/>
      <name val="Times New Roman"/>
    </font>
    <font>
      <sz val="14.000000"/>
      <name val="Times New Roman"/>
    </font>
    <font>
      <sz val="12.000000"/>
      <name val="Times New Roman"/>
    </font>
    <font>
      <sz val="12.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36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3" fillId="0" borderId="0" numFmtId="0" xfId="0" applyFont="1" applyAlignment="1">
      <alignment horizontal="left" vertical="top" wrapText="1"/>
    </xf>
    <xf fontId="3" fillId="0" borderId="0" numFmtId="0" xfId="0" applyFont="1" applyAlignment="1">
      <alignment vertical="top" wrapText="1"/>
    </xf>
    <xf fontId="4" fillId="0" borderId="0" numFmtId="0" xfId="0" applyFont="1" applyAlignment="1">
      <alignment vertical="top" wrapText="1"/>
    </xf>
    <xf fontId="3" fillId="0" borderId="0" numFmtId="0" xfId="0" applyFont="1" applyAlignment="1">
      <alignment horizontal="center" vertical="top" wrapText="1"/>
    </xf>
    <xf fontId="5" fillId="0" borderId="0" numFmtId="0" xfId="0" applyFont="1" applyAlignment="1">
      <alignment horizontal="center" vertical="top" wrapText="1"/>
    </xf>
    <xf fontId="6" fillId="0" borderId="0" numFmtId="0" xfId="0" applyFont="1" applyAlignment="1">
      <alignment horizontal="center" vertical="top" wrapText="1"/>
    </xf>
    <xf fontId="1" fillId="0" borderId="0" numFmtId="0" xfId="0" applyFont="1" applyAlignment="1">
      <alignment vertical="center"/>
    </xf>
    <xf fontId="7" fillId="0" borderId="1" numFmtId="0" xfId="0" applyFont="1" applyBorder="1" applyAlignment="1">
      <alignment horizontal="center" vertical="center" wrapText="1"/>
    </xf>
    <xf fontId="7" fillId="0" borderId="2" numFmtId="0" xfId="0" applyFont="1" applyBorder="1" applyAlignment="1">
      <alignment horizontal="center" vertical="center" wrapText="1"/>
    </xf>
    <xf fontId="6" fillId="0" borderId="3" numFmtId="0" xfId="0" applyFont="1" applyBorder="1" applyAlignment="1">
      <alignment horizontal="center" vertical="center"/>
    </xf>
    <xf fontId="6" fillId="0" borderId="4" numFmtId="0" xfId="0" applyFont="1" applyBorder="1" applyAlignment="1">
      <alignment horizontal="center" vertical="center"/>
    </xf>
    <xf fontId="6" fillId="0" borderId="5" numFmtId="0" xfId="0" applyFont="1" applyBorder="1" applyAlignment="1">
      <alignment horizontal="center" vertical="center"/>
    </xf>
    <xf fontId="7" fillId="0" borderId="6" numFmtId="0" xfId="0" applyFont="1" applyBorder="1" applyAlignment="1">
      <alignment horizontal="center" vertical="center" wrapText="1"/>
    </xf>
    <xf fontId="7" fillId="0" borderId="7" numFmtId="0" xfId="0" applyFont="1" applyBorder="1" applyAlignment="1">
      <alignment horizontal="center" vertical="center" wrapText="1"/>
    </xf>
    <xf fontId="6" fillId="2" borderId="8" numFmtId="0" xfId="0" applyFont="1" applyFill="1" applyBorder="1" applyAlignment="1">
      <alignment horizontal="center" vertical="center" wrapText="1"/>
    </xf>
    <xf fontId="6" fillId="0" borderId="8" numFmtId="0" xfId="0" applyFont="1" applyBorder="1" applyAlignment="1">
      <alignment horizontal="center" vertical="center" wrapText="1"/>
    </xf>
    <xf fontId="7" fillId="0" borderId="8" numFmtId="0" xfId="0" applyFont="1" applyBorder="1" applyAlignment="1">
      <alignment horizontal="center" vertical="center" wrapText="1"/>
    </xf>
    <xf fontId="6" fillId="0" borderId="8" numFmtId="49" xfId="0" applyNumberFormat="1" applyFont="1" applyBorder="1" applyAlignment="1">
      <alignment horizontal="left" vertical="top" wrapText="1"/>
    </xf>
    <xf fontId="6" fillId="0" borderId="8" numFmtId="0" xfId="0" applyFont="1" applyBorder="1" applyAlignment="1">
      <alignment horizontal="justify" vertical="top" wrapText="1"/>
    </xf>
    <xf fontId="6" fillId="0" borderId="8" numFmtId="160" xfId="0" applyNumberFormat="1" applyFont="1" applyBorder="1" applyAlignment="1">
      <alignment vertical="top" wrapText="1"/>
    </xf>
    <xf fontId="6" fillId="2" borderId="8" numFmtId="49" xfId="0" applyNumberFormat="1" applyFont="1" applyFill="1" applyBorder="1" applyAlignment="1">
      <alignment vertical="top" wrapText="1"/>
    </xf>
    <xf fontId="6" fillId="2" borderId="8" numFmtId="0" xfId="0" applyFont="1" applyFill="1" applyBorder="1" applyAlignment="1">
      <alignment horizontal="justify" vertical="top" wrapText="1"/>
    </xf>
    <xf fontId="6" fillId="2" borderId="8" numFmtId="160" xfId="0" applyNumberFormat="1" applyFont="1" applyFill="1" applyBorder="1" applyAlignment="1">
      <alignment vertical="top" wrapText="1"/>
    </xf>
    <xf fontId="1" fillId="0" borderId="0" numFmtId="160" xfId="0" applyNumberFormat="1" applyFont="1"/>
    <xf fontId="6" fillId="0" borderId="8" numFmtId="49" xfId="0" applyNumberFormat="1" applyFont="1" applyBorder="1" applyAlignment="1">
      <alignment vertical="top" wrapText="1"/>
    </xf>
    <xf fontId="1" fillId="0" borderId="0" numFmtId="4" xfId="0" applyNumberFormat="1" applyFont="1"/>
    <xf fontId="6" fillId="0" borderId="8" numFmtId="49" xfId="0" applyNumberFormat="1" applyFont="1" applyBorder="1" applyAlignment="1">
      <alignment horizontal="center" vertical="top" wrapText="1"/>
    </xf>
    <xf fontId="6" fillId="0" borderId="8" numFmtId="0" xfId="0" applyFont="1" applyBorder="1" applyAlignment="1">
      <alignment horizontal="justify" wrapText="1"/>
    </xf>
    <xf fontId="7" fillId="0" borderId="9" numFmtId="49" xfId="0" applyNumberFormat="1" applyFont="1" applyBorder="1" applyAlignment="1">
      <alignment horizontal="center" vertical="top" wrapText="1"/>
    </xf>
    <xf fontId="7" fillId="0" borderId="9" numFmtId="0" xfId="0" applyFont="1" applyBorder="1" applyAlignment="1">
      <alignment horizontal="justify" wrapText="1"/>
    </xf>
    <xf fontId="7" fillId="0" borderId="9" numFmtId="160" xfId="0" applyNumberFormat="1" applyFont="1" applyBorder="1" applyAlignment="1">
      <alignment vertical="top" wrapText="1"/>
    </xf>
    <xf fontId="1" fillId="0" borderId="9" numFmtId="0" xfId="0" applyFont="1" applyBorder="1"/>
    <xf fontId="8" fillId="0" borderId="0" numFmtId="4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view="pageBreakPreview" topLeftCell="A13" zoomScale="70" workbookViewId="0">
      <selection activeCell="D10" activeCellId="0" sqref="D10"/>
    </sheetView>
  </sheetViews>
  <sheetFormatPr defaultRowHeight="18" customHeight="1"/>
  <cols>
    <col customWidth="1" min="1" max="1" style="1" width="34.5703125"/>
    <col customWidth="1" min="2" max="2" style="1" width="62.5703125"/>
    <col customWidth="1" min="3" max="3" style="1" width="24.28515625"/>
    <col customWidth="1" min="4" max="4" style="1" width="25.140625"/>
    <col customWidth="1" min="5" max="5" style="1" width="25"/>
    <col customWidth="1" min="6" max="6" style="1" width="9.140625"/>
    <col customWidth="1" min="7" max="7" style="1" width="24.7109375"/>
    <col customWidth="1" min="8" max="8" style="1" width="9.140625"/>
    <col bestFit="1" customWidth="1" min="9" max="9" style="1" width="22.7109375"/>
    <col customWidth="1" min="10" max="257" style="1" width="9.140625"/>
  </cols>
  <sheetData>
    <row r="1" ht="93" customHeight="1">
      <c r="C1" s="2"/>
      <c r="D1" s="3" t="s">
        <v>0</v>
      </c>
      <c r="E1" s="3"/>
    </row>
    <row r="2" ht="7.5" customHeight="1">
      <c r="C2" s="4"/>
      <c r="D2" s="5"/>
      <c r="E2" s="5"/>
    </row>
    <row r="3" ht="88.5" customHeight="1">
      <c r="C3" s="4"/>
      <c r="D3" s="3" t="s">
        <v>1</v>
      </c>
      <c r="E3" s="3"/>
    </row>
    <row r="4" ht="8.25" customHeight="1">
      <c r="C4" s="4"/>
      <c r="D4" s="5"/>
      <c r="E4" s="5"/>
    </row>
    <row r="5" ht="69.75" customHeight="1">
      <c r="A5" s="6" t="s">
        <v>2</v>
      </c>
      <c r="B5" s="6"/>
      <c r="C5" s="6"/>
      <c r="D5" s="6"/>
      <c r="E5" s="6"/>
    </row>
    <row r="6" ht="23.25" customHeight="1">
      <c r="A6" s="7"/>
      <c r="B6" s="8"/>
      <c r="C6" s="8"/>
      <c r="D6" s="8"/>
      <c r="E6" s="8"/>
    </row>
    <row r="7" s="9" customFormat="1" ht="23.449999999999999" customHeight="1">
      <c r="A7" s="10" t="s">
        <v>3</v>
      </c>
      <c r="B7" s="11" t="s">
        <v>4</v>
      </c>
      <c r="C7" s="12" t="s">
        <v>5</v>
      </c>
      <c r="D7" s="13"/>
      <c r="E7" s="14"/>
    </row>
    <row r="8" ht="58.149999999999999" customHeight="1">
      <c r="A8" s="15"/>
      <c r="B8" s="16"/>
      <c r="C8" s="17" t="s">
        <v>6</v>
      </c>
      <c r="D8" s="17" t="s">
        <v>7</v>
      </c>
      <c r="E8" s="17" t="s">
        <v>8</v>
      </c>
    </row>
    <row r="9" s="9" customFormat="1" ht="21" customHeight="1">
      <c r="A9" s="18">
        <v>1</v>
      </c>
      <c r="B9" s="19">
        <v>2</v>
      </c>
      <c r="C9" s="18">
        <v>3</v>
      </c>
      <c r="D9" s="18">
        <v>4</v>
      </c>
      <c r="E9" s="18">
        <v>5</v>
      </c>
    </row>
    <row r="10" s="9" customFormat="1" ht="39.75" customHeight="1">
      <c r="A10" s="20" t="s">
        <v>9</v>
      </c>
      <c r="B10" s="21" t="s">
        <v>10</v>
      </c>
      <c r="C10" s="22">
        <f>C11+C12</f>
        <v>0</v>
      </c>
      <c r="D10" s="22">
        <f>D11+D12</f>
        <v>0</v>
      </c>
      <c r="E10" s="22">
        <f>E11+E12</f>
        <v>0</v>
      </c>
    </row>
    <row r="11" s="9" customFormat="1" ht="54" customHeight="1">
      <c r="A11" s="20" t="s">
        <v>11</v>
      </c>
      <c r="B11" s="21" t="s">
        <v>12</v>
      </c>
      <c r="C11" s="22">
        <v>0</v>
      </c>
      <c r="D11" s="22">
        <v>0</v>
      </c>
      <c r="E11" s="22">
        <v>0</v>
      </c>
    </row>
    <row r="12" s="9" customFormat="1" ht="61.5" customHeight="1">
      <c r="A12" s="20" t="s">
        <v>13</v>
      </c>
      <c r="B12" s="21" t="s">
        <v>14</v>
      </c>
      <c r="C12" s="22">
        <v>0</v>
      </c>
      <c r="D12" s="22">
        <v>0</v>
      </c>
      <c r="E12" s="22">
        <v>0</v>
      </c>
    </row>
    <row r="13" ht="57.75" customHeight="1">
      <c r="A13" s="23" t="s">
        <v>15</v>
      </c>
      <c r="B13" s="24" t="s">
        <v>16</v>
      </c>
      <c r="C13" s="25">
        <f>C14+C15</f>
        <v>-627385000</v>
      </c>
      <c r="D13" s="25">
        <f>D14+D15</f>
        <v>-316200000</v>
      </c>
      <c r="E13" s="25">
        <f>E14+E15</f>
        <v>-34000000</v>
      </c>
    </row>
    <row r="14" ht="90.75" customHeight="1">
      <c r="A14" s="23" t="s">
        <v>17</v>
      </c>
      <c r="B14" s="24" t="s">
        <v>18</v>
      </c>
      <c r="C14" s="25">
        <v>0</v>
      </c>
      <c r="D14" s="25">
        <v>0</v>
      </c>
      <c r="E14" s="25">
        <v>0</v>
      </c>
      <c r="I14" s="26"/>
    </row>
    <row r="15" ht="86.25" customHeight="1">
      <c r="A15" s="23" t="s">
        <v>19</v>
      </c>
      <c r="B15" s="24" t="s">
        <v>20</v>
      </c>
      <c r="C15" s="25">
        <f>-627385000</f>
        <v>-627385000</v>
      </c>
      <c r="D15" s="25">
        <v>-316200000</v>
      </c>
      <c r="E15" s="25">
        <v>-34000000</v>
      </c>
    </row>
    <row r="16" ht="42.75" customHeight="1">
      <c r="A16" s="27" t="s">
        <v>21</v>
      </c>
      <c r="B16" s="21" t="s">
        <v>22</v>
      </c>
      <c r="C16" s="22">
        <f>C17+C18</f>
        <v>590958341.81999969</v>
      </c>
      <c r="D16" s="22">
        <f>D17+D18</f>
        <v>0</v>
      </c>
      <c r="E16" s="22">
        <f>E17+E18</f>
        <v>0</v>
      </c>
    </row>
    <row r="17" ht="42.75" customHeight="1">
      <c r="A17" s="20" t="s">
        <v>23</v>
      </c>
      <c r="B17" s="21" t="s">
        <v>24</v>
      </c>
      <c r="C17" s="22">
        <f>-(C25+C11+C14)</f>
        <v>-36159110625.809998</v>
      </c>
      <c r="D17" s="22">
        <f>-(D25+D11+D14)</f>
        <v>-31773888926.050003</v>
      </c>
      <c r="E17" s="22">
        <f>-(E25+E11+E14+E21)</f>
        <v>-44200912943.989998</v>
      </c>
      <c r="G17" s="28"/>
    </row>
    <row r="18" ht="41.25" customHeight="1">
      <c r="A18" s="20" t="s">
        <v>25</v>
      </c>
      <c r="B18" s="21" t="s">
        <v>26</v>
      </c>
      <c r="C18" s="22">
        <f>C26-C12-C15-C21</f>
        <v>36750068967.629997</v>
      </c>
      <c r="D18" s="22">
        <f>D26-D12-D15-D21</f>
        <v>31773888926.050003</v>
      </c>
      <c r="E18" s="22">
        <f>E26-E12-E15</f>
        <v>44200912943.989998</v>
      </c>
      <c r="G18" s="28"/>
    </row>
    <row r="19" ht="37.5" customHeight="1">
      <c r="A19" s="20" t="s">
        <v>27</v>
      </c>
      <c r="B19" s="21" t="s">
        <v>28</v>
      </c>
      <c r="C19" s="22">
        <f t="shared" ref="C19:C20" si="0">C20</f>
        <v>-650000000</v>
      </c>
      <c r="D19" s="22">
        <f t="shared" ref="D19:D20" si="1">D20</f>
        <v>-350000000</v>
      </c>
      <c r="E19" s="22">
        <f t="shared" ref="E19:E20" si="2">E20</f>
        <v>0</v>
      </c>
    </row>
    <row r="20" ht="36.75" customHeight="1">
      <c r="A20" s="27" t="s">
        <v>29</v>
      </c>
      <c r="B20" s="21" t="s">
        <v>30</v>
      </c>
      <c r="C20" s="22">
        <f t="shared" si="0"/>
        <v>-650000000</v>
      </c>
      <c r="D20" s="22">
        <f t="shared" si="1"/>
        <v>-350000000</v>
      </c>
      <c r="E20" s="22">
        <f t="shared" si="2"/>
        <v>0</v>
      </c>
    </row>
    <row r="21" ht="141" customHeight="1">
      <c r="A21" s="27" t="s">
        <v>31</v>
      </c>
      <c r="B21" s="21" t="s">
        <v>32</v>
      </c>
      <c r="C21" s="22">
        <f>-250000000-400000000</f>
        <v>-650000000</v>
      </c>
      <c r="D21" s="22">
        <v>-350000000</v>
      </c>
      <c r="E21" s="22">
        <v>0</v>
      </c>
    </row>
    <row r="22" ht="22.5" customHeight="1">
      <c r="A22" s="29"/>
      <c r="B22" s="30" t="s">
        <v>33</v>
      </c>
      <c r="C22" s="22">
        <f>C10+C13+C16+C20</f>
        <v>-686426658.18000031</v>
      </c>
      <c r="D22" s="22">
        <f>D10+D13+D16+D20</f>
        <v>-666200000</v>
      </c>
      <c r="E22" s="22">
        <f>E10+E13+E16+E20</f>
        <v>-34000000</v>
      </c>
    </row>
    <row r="23" ht="32.25" customHeight="1">
      <c r="A23" s="31"/>
      <c r="B23" s="32"/>
      <c r="C23" s="33"/>
      <c r="D23" s="33"/>
      <c r="E23" s="34"/>
    </row>
    <row r="24" ht="25.5" customHeight="1"/>
    <row r="25" ht="37.5" customHeight="1">
      <c r="B25" s="1" t="s">
        <v>34</v>
      </c>
      <c r="C25" s="35">
        <f>35509631511.25+649479114.56</f>
        <v>36159110625.809998</v>
      </c>
      <c r="D25" s="35">
        <f>30420814202.81+1353074723.24</f>
        <v>31773888926.050003</v>
      </c>
      <c r="E25" s="35">
        <f>30508972986.3+13691939957.69</f>
        <v>44200912943.989998</v>
      </c>
    </row>
    <row r="26" ht="37.5" customHeight="1">
      <c r="B26" s="1" t="s">
        <v>35</v>
      </c>
      <c r="C26" s="35">
        <f>34632246511.25+50000000+140567741.82+390600+649479114.56</f>
        <v>35472683967.629997</v>
      </c>
      <c r="D26" s="35">
        <f>29454614202.81+300000000+1353074723.24</f>
        <v>31107688926.050003</v>
      </c>
      <c r="E26" s="35">
        <f>30474972986.3+13691939957.69</f>
        <v>44166912943.989998</v>
      </c>
    </row>
    <row r="27" ht="84" customHeight="1">
      <c r="C27" s="28">
        <f>C25-C26</f>
        <v>686426658.18000031</v>
      </c>
      <c r="D27" s="28">
        <f>D25-D26</f>
        <v>666200000</v>
      </c>
      <c r="E27" s="28">
        <f>E25-E26</f>
        <v>34000000</v>
      </c>
    </row>
    <row r="28" ht="67.5" customHeight="1">
      <c r="C28" s="26"/>
      <c r="D28" s="1"/>
      <c r="E28" s="1"/>
    </row>
    <row r="29" ht="36" customHeight="1">
      <c r="C29" s="26"/>
    </row>
    <row r="30" ht="37.5" hidden="1" customHeight="1"/>
    <row r="31" ht="56.25" hidden="1" customHeight="1"/>
    <row r="32" ht="37.5" hidden="1" customHeight="1"/>
    <row r="33" ht="56.25" hidden="1" customHeight="1"/>
    <row r="34" hidden="1"/>
    <row r="35" hidden="1"/>
    <row r="36" hidden="1"/>
    <row r="37" hidden="1"/>
    <row r="38" hidden="1"/>
    <row r="39" hidden="1"/>
    <row r="40" hidden="1"/>
    <row r="42" ht="18.75">
      <c r="B42" s="27"/>
    </row>
  </sheetData>
  <mergeCells count="6">
    <mergeCell ref="D1:E1"/>
    <mergeCell ref="D3:E3"/>
    <mergeCell ref="A5:E5"/>
    <mergeCell ref="A7:A8"/>
    <mergeCell ref="B7:B8"/>
    <mergeCell ref="C7:E7"/>
  </mergeCells>
  <printOptions headings="0" gridLines="0"/>
  <pageMargins left="0.94488188976377963" right="0.78740157480314954" top="0.98425196850393704" bottom="0.59055118110236249" header="0.19684999999999997" footer="0.15748000000000001"/>
  <pageSetup paperSize="9" scale="78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"&amp;14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Р7-Офис/2025.4.1.1604</Application>
  <Company>APK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lastModifiedBy>vahteeva_2</cp:lastModifiedBy>
  <cp:revision>19</cp:revision>
  <dcterms:created xsi:type="dcterms:W3CDTF">2005-08-18T04:46:00Z</dcterms:created>
  <dcterms:modified xsi:type="dcterms:W3CDTF">2026-02-12T23:01:47Z</dcterms:modified>
  <cp:version>786432</cp:version>
</cp:coreProperties>
</file>